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<sst xmlns="http://schemas.openxmlformats.org/spreadsheetml/2006/main" count="19" uniqueCount="13">
  <si>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r>
      <t xml:space="preserve">                   </t>
    </r>
    <r>
      <rPr>
        <b/>
        <sz val="16"/>
        <rFont val="Arial"/>
        <family val="2"/>
      </rPr>
      <t>Monthly Payment &amp; Hourly Cost Calculator</t>
    </r>
  </si>
  <si>
    <t>Enter Equipment Cost Here:</t>
  </si>
  <si>
    <t>60 Month Finance Lease $1.00 Purchase Option</t>
  </si>
  <si>
    <t>Equipment Cost</t>
  </si>
  <si>
    <t>Hourly 1 shift</t>
  </si>
  <si>
    <t>Hourly 2 shifts</t>
  </si>
  <si>
    <t>Hourly 3 shifts</t>
  </si>
  <si>
    <t>Hourly 24/7</t>
  </si>
  <si>
    <t>Monthly Pmt.</t>
  </si>
  <si>
    <t>* All payments quoted in U.S. dollars net of any applicable taxes.  
  All plans subject to credit approval and $450 doc fee.</t>
  </si>
  <si>
    <t>* Enter your equipment cost into the yellow box and press Enter.
  Monthly payments and hourly cost will be calculated.</t>
  </si>
  <si>
    <t>60 Month True Lease Fair Market Value Purchase Option</t>
  </si>
  <si>
    <t>* Assumptions: 173 hours 1 shift, 346 hours 2 shifts, 520 hours 3 
  shifts and 730 hours 24/7.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</si>
</sst>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_(&quot;$&quot;* #,##0.00000_);_(&quot;$&quot;* \(#,##0.00000\);_(&quot;$&quot;* &quot;-&quot;???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4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0" applyNumberFormat="1" applyBorder="1" applyAlignment="1">
      <alignment wrapText="1"/>
    </xf>
    <xf numFmtId="0" fontId="0" fillId="0" borderId="0" xfId="0" applyAlignment="1">
      <alignment wrapText="1"/>
    </xf>
    <xf numFmtId="4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4" xfId="0" applyNumberFormat="1" applyBorder="1" applyAlignment="1">
      <alignment wrapText="1"/>
    </xf>
    <xf numFmtId="44" fontId="0" fillId="0" borderId="15" xfId="0" applyNumberFormat="1" applyBorder="1" applyAlignment="1">
      <alignment/>
    </xf>
    <xf numFmtId="44" fontId="0" fillId="0" borderId="11" xfId="0" applyNumberFormat="1" applyFill="1" applyBorder="1" applyAlignment="1">
      <alignment/>
    </xf>
    <xf numFmtId="44" fontId="0" fillId="0" borderId="12" xfId="0" applyNumberFormat="1" applyBorder="1" applyAlignment="1">
      <alignment/>
    </xf>
    <xf numFmtId="0" fontId="2" fillId="0" borderId="16" xfId="0" applyFont="1" applyBorder="1" applyAlignment="1">
      <alignment/>
    </xf>
    <xf numFmtId="44" fontId="0" fillId="34" borderId="17" xfId="0" applyNumberFormat="1" applyFill="1" applyBorder="1" applyAlignment="1">
      <alignment shrinkToFit="1"/>
    </xf>
    <xf numFmtId="44" fontId="0" fillId="0" borderId="18" xfId="0" applyNumberFormat="1" applyBorder="1" applyAlignment="1">
      <alignment horizontal="left" vertical="center" wrapText="1" shrinkToFit="1"/>
    </xf>
    <xf numFmtId="44" fontId="0" fillId="0" borderId="19" xfId="0" applyNumberFormat="1" applyBorder="1" applyAlignment="1">
      <alignment horizontal="left" vertical="center" wrapText="1" shrinkToFit="1"/>
    </xf>
    <xf numFmtId="44" fontId="0" fillId="0" borderId="20" xfId="0" applyNumberFormat="1" applyBorder="1" applyAlignment="1">
      <alignment horizontal="left" vertical="center" wrapText="1" shrinkToFit="1"/>
    </xf>
    <xf numFmtId="44" fontId="0" fillId="0" borderId="11" xfId="0" applyNumberFormat="1" applyBorder="1" applyAlignment="1">
      <alignment horizontal="left" vertical="center" wrapText="1" shrinkToFit="1"/>
    </xf>
    <xf numFmtId="44" fontId="0" fillId="0" borderId="0" xfId="0" applyNumberFormat="1" applyBorder="1" applyAlignment="1">
      <alignment horizontal="left" vertical="center" wrapText="1" shrinkToFit="1"/>
    </xf>
    <xf numFmtId="44" fontId="0" fillId="0" borderId="12" xfId="0" applyNumberFormat="1" applyBorder="1" applyAlignment="1">
      <alignment horizontal="left" vertical="center" wrapText="1" shrinkToFit="1"/>
    </xf>
    <xf numFmtId="44" fontId="0" fillId="0" borderId="13" xfId="0" applyNumberFormat="1" applyBorder="1" applyAlignment="1">
      <alignment horizontal="left" vertical="center" wrapText="1" shrinkToFit="1"/>
    </xf>
    <xf numFmtId="44" fontId="0" fillId="0" borderId="14" xfId="0" applyNumberFormat="1" applyBorder="1" applyAlignment="1">
      <alignment horizontal="left" vertical="center" wrapText="1" shrinkToFit="1"/>
    </xf>
    <xf numFmtId="44" fontId="0" fillId="0" borderId="15" xfId="0" applyNumberFormat="1" applyBorder="1" applyAlignment="1">
      <alignment horizontal="left" vertical="center" wrapText="1" shrinkToFi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4" fontId="0" fillId="0" borderId="21" xfId="0" applyNumberFormat="1" applyBorder="1" applyAlignment="1">
      <alignment horizontal="left" vertical="center" wrapText="1"/>
    </xf>
    <xf numFmtId="44" fontId="0" fillId="0" borderId="22" xfId="0" applyNumberFormat="1" applyBorder="1" applyAlignment="1">
      <alignment horizontal="left" vertical="center" wrapText="1"/>
    </xf>
    <xf numFmtId="44" fontId="0" fillId="0" borderId="23" xfId="0" applyNumberFormat="1" applyBorder="1" applyAlignment="1">
      <alignment horizontal="left" vertic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 shrinkToFit="1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44" fontId="2" fillId="0" borderId="18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12</xdr:row>
      <xdr:rowOff>190500</xdr:rowOff>
    </xdr:from>
    <xdr:to>
      <xdr:col>5</xdr:col>
      <xdr:colOff>914400</xdr:colOff>
      <xdr:row>16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2276475"/>
          <a:ext cx="1819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7" sqref="A17:D18"/>
    </sheetView>
  </sheetViews>
  <sheetFormatPr defaultColWidth="9.140625" defaultRowHeight="12.75"/>
  <cols>
    <col min="1" max="6" width="14.28125" style="0" customWidth="1"/>
  </cols>
  <sheetData>
    <row r="1" spans="1:6" ht="20.25">
      <c r="A1" s="42" t="s">
        <v>0</v>
      </c>
      <c r="B1" s="43"/>
      <c r="C1" s="43"/>
      <c r="D1" s="43"/>
      <c r="E1" s="43"/>
      <c r="F1" s="44"/>
    </row>
    <row r="2" spans="1:6" ht="12.75">
      <c r="A2" s="16" t="s">
        <v>1</v>
      </c>
      <c r="B2" s="1"/>
      <c r="C2" s="17">
        <v>100000</v>
      </c>
      <c r="D2" s="45"/>
      <c r="E2" s="46"/>
      <c r="F2" s="47"/>
    </row>
    <row r="3" spans="1:6" ht="13.5" thickBot="1">
      <c r="A3" s="52"/>
      <c r="B3" s="53"/>
      <c r="C3" s="53"/>
      <c r="D3" s="53"/>
      <c r="E3" s="53"/>
      <c r="F3" s="54"/>
    </row>
    <row r="4" spans="1:6" ht="12.75">
      <c r="A4" s="48" t="s">
        <v>2</v>
      </c>
      <c r="B4" s="43"/>
      <c r="C4" s="43"/>
      <c r="D4" s="43"/>
      <c r="E4" s="43"/>
      <c r="F4" s="44"/>
    </row>
    <row r="5" spans="1:6" ht="12.75">
      <c r="A5" s="49"/>
      <c r="B5" s="50"/>
      <c r="C5" s="50"/>
      <c r="D5" s="50"/>
      <c r="E5" s="50"/>
      <c r="F5" s="51"/>
    </row>
    <row r="6" spans="1:6" ht="12.75">
      <c r="A6" s="8" t="s">
        <v>3</v>
      </c>
      <c r="B6" s="2" t="s">
        <v>8</v>
      </c>
      <c r="C6" s="3" t="s">
        <v>4</v>
      </c>
      <c r="D6" s="4" t="s">
        <v>5</v>
      </c>
      <c r="E6" s="4" t="s">
        <v>6</v>
      </c>
      <c r="F6" s="9" t="s">
        <v>7</v>
      </c>
    </row>
    <row r="7" spans="1:6" ht="13.5" thickBot="1">
      <c r="A7" s="14">
        <f>C2</f>
        <v>100000</v>
      </c>
      <c r="B7" s="5">
        <f>A7*0.01912</f>
        <v>1912.0000000000002</v>
      </c>
      <c r="C7" s="6">
        <f>B7/173</f>
        <v>11.052023121387284</v>
      </c>
      <c r="D7" s="5">
        <f>B7/346</f>
        <v>5.526011560693642</v>
      </c>
      <c r="E7" s="5">
        <f>B7/520</f>
        <v>3.676923076923077</v>
      </c>
      <c r="F7" s="15">
        <f>B7/730</f>
        <v>2.619178082191781</v>
      </c>
    </row>
    <row r="8" spans="1:6" ht="12.75">
      <c r="A8" s="48" t="s">
        <v>11</v>
      </c>
      <c r="B8" s="43"/>
      <c r="C8" s="43"/>
      <c r="D8" s="43"/>
      <c r="E8" s="43"/>
      <c r="F8" s="44"/>
    </row>
    <row r="9" spans="1:6" ht="12.75">
      <c r="A9" s="49"/>
      <c r="B9" s="50"/>
      <c r="C9" s="50"/>
      <c r="D9" s="50"/>
      <c r="E9" s="50"/>
      <c r="F9" s="51"/>
    </row>
    <row r="10" spans="1:6" ht="12.75">
      <c r="A10" s="8" t="s">
        <v>3</v>
      </c>
      <c r="B10" s="2" t="s">
        <v>8</v>
      </c>
      <c r="C10" s="3" t="s">
        <v>4</v>
      </c>
      <c r="D10" s="4" t="s">
        <v>5</v>
      </c>
      <c r="E10" s="4" t="s">
        <v>6</v>
      </c>
      <c r="F10" s="9" t="s">
        <v>7</v>
      </c>
    </row>
    <row r="11" spans="1:6" ht="13.5" thickBot="1">
      <c r="A11" s="10">
        <f>A7</f>
        <v>100000</v>
      </c>
      <c r="B11" s="11">
        <f>A11*0.01541</f>
        <v>1541</v>
      </c>
      <c r="C11" s="12">
        <f>B11/173</f>
        <v>8.907514450867051</v>
      </c>
      <c r="D11" s="11">
        <f>B11/346</f>
        <v>4.453757225433526</v>
      </c>
      <c r="E11" s="11">
        <f>B11/520</f>
        <v>2.9634615384615386</v>
      </c>
      <c r="F11" s="13">
        <f>B11/730</f>
        <v>2.110958904109589</v>
      </c>
    </row>
    <row r="12" spans="1:6" ht="14.25" customHeight="1" thickBot="1">
      <c r="A12" s="49"/>
      <c r="B12" s="50"/>
      <c r="C12" s="50"/>
      <c r="D12" s="50"/>
      <c r="E12" s="50"/>
      <c r="F12" s="51"/>
    </row>
    <row r="13" spans="1:6" ht="32.25" customHeight="1" thickBot="1">
      <c r="A13" s="33" t="s">
        <v>9</v>
      </c>
      <c r="B13" s="34"/>
      <c r="C13" s="34"/>
      <c r="D13" s="35"/>
      <c r="E13" s="36"/>
      <c r="F13" s="37"/>
    </row>
    <row r="14" spans="1:6" ht="12.75" customHeight="1">
      <c r="A14" s="18" t="s">
        <v>10</v>
      </c>
      <c r="B14" s="19"/>
      <c r="C14" s="19"/>
      <c r="D14" s="20"/>
      <c r="E14" s="38"/>
      <c r="F14" s="39"/>
    </row>
    <row r="15" spans="1:6" ht="12.75">
      <c r="A15" s="21"/>
      <c r="B15" s="22"/>
      <c r="C15" s="22"/>
      <c r="D15" s="23"/>
      <c r="E15" s="38"/>
      <c r="F15" s="39"/>
    </row>
    <row r="16" spans="1:6" ht="12.75" customHeight="1" thickBot="1">
      <c r="A16" s="24"/>
      <c r="B16" s="25"/>
      <c r="C16" s="25"/>
      <c r="D16" s="26"/>
      <c r="E16" s="38"/>
      <c r="F16" s="39"/>
    </row>
    <row r="17" spans="1:6" ht="12.75" customHeight="1">
      <c r="A17" s="27" t="s">
        <v>12</v>
      </c>
      <c r="B17" s="28"/>
      <c r="C17" s="28"/>
      <c r="D17" s="29"/>
      <c r="E17" s="38"/>
      <c r="F17" s="39"/>
    </row>
    <row r="18" spans="1:6" ht="13.5" thickBot="1">
      <c r="A18" s="30"/>
      <c r="B18" s="31"/>
      <c r="C18" s="31"/>
      <c r="D18" s="32"/>
      <c r="E18" s="40"/>
      <c r="F18" s="41"/>
    </row>
    <row r="19" spans="1:5" ht="12.75">
      <c r="A19" s="7"/>
      <c r="B19" s="7"/>
      <c r="C19" s="7"/>
      <c r="D19" s="7"/>
      <c r="E19" s="7"/>
    </row>
  </sheetData>
  <sheetProtection/>
  <protectedRanges>
    <protectedRange sqref="C2:C3" name="Range1"/>
  </protectedRanges>
  <mergeCells count="10">
    <mergeCell ref="A14:D16"/>
    <mergeCell ref="A17:D18"/>
    <mergeCell ref="A13:D13"/>
    <mergeCell ref="E13:F18"/>
    <mergeCell ref="A1:F1"/>
    <mergeCell ref="D2:F2"/>
    <mergeCell ref="A4:F5"/>
    <mergeCell ref="A3:F3"/>
    <mergeCell ref="A8:F9"/>
    <mergeCell ref="A12:F1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ckp010</dc:creator>
  <cp:keywords/>
  <dc:description/>
  <cp:lastModifiedBy>Jim Philpott</cp:lastModifiedBy>
  <cp:lastPrinted>2016-11-01T17:02:51Z</cp:lastPrinted>
  <dcterms:created xsi:type="dcterms:W3CDTF">2008-08-23T14:17:02Z</dcterms:created>
  <dcterms:modified xsi:type="dcterms:W3CDTF">2023-01-04T19:17:10Z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607236931</vt:i4>
  </property>
  <property fmtid="{D5CDD505-2E9C-101B-9397-08002B2CF9AE}" pid="3" name="_NewReviewCycle">
    <vt:lpwstr/>
  </property>
  <property fmtid="{D5CDD505-2E9C-101B-9397-08002B2CF9AE}" pid="4" name="_EmailSubject">
    <vt:lpwstr>spreadsheet</vt:lpwstr>
  </property>
  <property fmtid="{D5CDD505-2E9C-101B-9397-08002B2CF9AE}" pid="5" name="_AuthorEmail">
    <vt:lpwstr>Katie.Philpott@motorola.com</vt:lpwstr>
  </property>
  <property fmtid="{D5CDD505-2E9C-101B-9397-08002B2CF9AE}" pid="6" name="_AuthorEmailDisplayName">
    <vt:lpwstr>Philpott Katie-CKP010</vt:lpwstr>
  </property>
  <property fmtid="{D5CDD505-2E9C-101B-9397-08002B2CF9AE}" pid="7" name="_ReviewingToolsShownOnce">
    <vt:lpwstr/>
  </property>
</Properties>
</file>